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 YEAR 2019-2020 FILES\REPORTS JULY-2019\"/>
    </mc:Choice>
  </mc:AlternateContent>
  <bookViews>
    <workbookView xWindow="0" yWindow="0" windowWidth="28800" windowHeight="1654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4" i="5" s="1"/>
  <c r="J52" i="5"/>
  <c r="H47" i="5"/>
  <c r="H48" i="5"/>
  <c r="H49" i="5"/>
  <c r="H50" i="5"/>
  <c r="H51" i="5"/>
  <c r="H54" i="5" s="1"/>
  <c r="H52" i="5"/>
  <c r="F47" i="5"/>
  <c r="F48" i="5"/>
  <c r="F49" i="5"/>
  <c r="F50" i="5"/>
  <c r="F51" i="5"/>
  <c r="F54" i="5" s="1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<sst xmlns="http://schemas.openxmlformats.org/spreadsheetml/2006/main" count="258" uniqueCount="156">
  <si>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</si>
  <si>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</si>
  <si>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</si>
  <si>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</si>
  <si>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</si>
  <si>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</si>
  <si>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</si>
  <si>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</si>
  <si>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</si>
  <si>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</si>
  <si>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</si>
  <si>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</si>
  <si>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</si>
  <si>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</si>
  <si>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</si>
  <si>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</si>
  <si>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</si>
  <si>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</si>
  <si>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</si>
  <si>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</si>
  <si>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</si>
  <si>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</si>
  <si>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</si>
  <si>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</si>
  <si>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</si>
  <si>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</si>
  <si>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</si>
  <si>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</si>
  <si>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</si>
  <si>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</si>
  <si>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</si>
  <si>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</si>
  <si>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</si>
  <si>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</si>
  <si>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</si>
  <si>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</si>
  <si>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</si>
  <si>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</si>
  <si>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</si>
  <si>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</si>
  <si>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</si>
  <si>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</si>
  <si>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</si>
  <si>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</si>
  <si>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</si>
  <si>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</si>
  <si>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</si>
  <si>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</si>
  <si>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</si>
  <si>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</si>
  <si>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</si>
  <si>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</si>
  <si>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</si>
  <si>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</si>
  <si>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</si>
  <si>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</si>
  <si>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</si>
  <si>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</si>
  <si>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</si>
  <si>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</si>
  <si>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</si>
  <si>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</si>
  <si>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</si>
  <si>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</si>
  <si>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</si>
  <si>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</si>
  <si>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</si>
  <si>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</si>
  <si>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</si>
  <si>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</si>
  <si>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</si>
  <si>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</si>
  <si>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</si>
  <si>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</si>
  <si>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</si>
  <si>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</si>
  <si>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</si>
  <si>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</si>
  <si>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</si>
  <si>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</si>
  <si>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</si>
  <si>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</si>
  <si>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</si>
  <si>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</si>
  <si>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</si>
  <si>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</si>
  <si>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</si>
  <si>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</si>
  <si>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</si>
  <si>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</si>
  <si>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</si>
  <si>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</si>
  <si>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</si>
  <si>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</si>
  <si>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</si>
  <si>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</si>
  <si>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</si>
  <si>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</si>
  <si>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</si>
  <si>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</si>
  <si>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</si>
  <si>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</si>
  <si>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</si>
  <si>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</si>
  <si>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</si>
  <si>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</si>
  <si>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</si>
  <si>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</si>
  <si>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</si>
  <si>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</si>
  <si>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</si>
  <si>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</si>
  <si>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</si>
  <si>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</si>
  <si>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</si>
  <si>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</si>
  <si>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</si>
  <si>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</si>
  <si>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</si>
  <si>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</si>
  <si>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</si>
  <si>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</si>
  <si>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</si>
  <si>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</si>
  <si>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</si>
  <si>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</si>
  <si>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</si>
  <si>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</si>
  <si>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</si>
  <si>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</si>
  <si>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</si>
  <si>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</si>
  <si>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</si>
  <si>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</si>
  <si>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</si>
  <si>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CENTRAL PANABO CITY</t>
  </si>
  <si>
    <t>2D</t>
  </si>
  <si>
    <t>RENANTE F. BANGOY</t>
  </si>
  <si>
    <t>BOBBY LIDRES GALO</t>
  </si>
  <si>
    <t>DARIOS BERSAMEN</t>
  </si>
  <si>
    <t>OWNER BIG-D PRINTING PRESS</t>
  </si>
  <si>
    <t>PP. JOSEPH SOMOSO</t>
  </si>
  <si>
    <t>DOCTOR INTERNAL MEDICINE</t>
  </si>
  <si>
    <t>ALGEA ROSE HACHENOVA</t>
  </si>
  <si>
    <t>RTN. JANETH RAMASOLA</t>
  </si>
  <si>
    <t>RAE KARA MALBOG</t>
  </si>
  <si>
    <t>FEEDING PROGRAM</t>
  </si>
  <si>
    <t>Barangay MALATIVAS Indigenous Children</t>
  </si>
  <si>
    <t>Gaisano Grand mall Panabo City</t>
  </si>
  <si>
    <t>Trabaho, Negosyo, Kabuhayan or Job Business Fair</t>
  </si>
  <si>
    <t>Panabo City Davao Del Norte</t>
  </si>
  <si>
    <t xml:space="preserve">DENGUE AWARENESS CAMPAIGN </t>
  </si>
  <si>
    <t>Barangay Nanyo Panabo City</t>
  </si>
  <si>
    <t>JANUARY 6, 2020</t>
  </si>
  <si>
    <t xml:space="preserve"> DECEMBER 3, 2019</t>
  </si>
  <si>
    <t>End Polio Now Rotary Club of Central Panabo City (SABAYANG PATAK)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</si>
</sst>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5" zoomScale="91" zoomScaleNormal="200" zoomScalePageLayoutView="91" workbookViewId="0">
      <selection activeCell="D12" sqref="D12:E1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43800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138</v>
      </c>
      <c r="J6" s="197"/>
      <c r="K6" s="197"/>
      <c r="L6" s="197"/>
      <c r="M6" s="197"/>
      <c r="N6" s="197" t="s">
        <v>137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153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154</v>
      </c>
      <c r="C11" s="149"/>
      <c r="D11" s="155">
        <v>28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/>
    </row>
    <row r="12" spans="1:16" s="36" customFormat="1" ht="12" customHeight="1" thickTop="1" thickBot="1">
      <c r="A12" s="84"/>
      <c r="B12" s="80"/>
      <c r="C12" s="81"/>
      <c r="D12" s="91">
        <v>28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148</v>
      </c>
    </row>
    <row r="13" spans="1:16" s="36" customFormat="1" ht="12" customHeight="1" thickTop="1" thickBot="1">
      <c r="A13" s="84"/>
      <c r="B13" s="80"/>
      <c r="C13" s="81"/>
      <c r="D13" s="91">
        <v>28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>
        <v>28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>
        <v>8</v>
      </c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>
        <v>8</v>
      </c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>
        <v>28</v>
      </c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>
        <v>28</v>
      </c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>
        <v>28</v>
      </c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>
        <v>28</v>
      </c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>
        <v>28</v>
      </c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>
        <v>28</v>
      </c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>
        <v>28</v>
      </c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>
        <v>28</v>
      </c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>
        <v>28</v>
      </c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>
        <v>28</v>
      </c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28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28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139</v>
      </c>
      <c r="C37" s="67"/>
      <c r="D37" s="67"/>
      <c r="E37" s="67"/>
      <c r="F37" s="67"/>
      <c r="G37" s="68"/>
      <c r="H37" s="161" t="s">
        <v>140</v>
      </c>
      <c r="I37" s="161"/>
      <c r="J37" s="161"/>
      <c r="K37" s="161"/>
      <c r="L37" s="161"/>
      <c r="M37" s="161" t="s">
        <v>141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143</v>
      </c>
      <c r="C38" s="70"/>
      <c r="D38" s="70"/>
      <c r="E38" s="70"/>
      <c r="F38" s="70"/>
      <c r="G38" s="71"/>
      <c r="H38" s="102" t="s">
        <v>142</v>
      </c>
      <c r="I38" s="102"/>
      <c r="J38" s="102"/>
      <c r="K38" s="102"/>
      <c r="L38" s="102"/>
      <c r="M38" s="102" t="s">
        <v>144</v>
      </c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RENANTE F. BANGOY</v>
      </c>
      <c r="B52" s="141"/>
      <c r="C52" s="142"/>
      <c r="D52" s="142"/>
      <c r="E52" s="142"/>
      <c r="F52" s="142"/>
      <c r="G52" s="142" t="str">
        <f>I6</f>
        <v>BOBBY LIDRES GALO</v>
      </c>
      <c r="H52" s="142"/>
      <c r="I52" s="142"/>
      <c r="J52" s="142"/>
      <c r="K52" s="142"/>
      <c r="L52" s="142"/>
      <c r="M52" s="143" t="s">
        <v>145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2" zoomScale="112" zoomScaleNormal="200" zoomScalePageLayoutView="112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CENTRAL PANABO CITY</v>
      </c>
      <c r="B3" s="200"/>
      <c r="C3" s="200"/>
      <c r="D3" s="200"/>
      <c r="E3" s="200"/>
      <c r="F3" s="200" t="str">
        <f>'Summary of Activities'!I6</f>
        <v>BOBBY LIDRES GALO</v>
      </c>
      <c r="G3" s="200"/>
      <c r="H3" s="200"/>
      <c r="I3" s="200"/>
      <c r="J3" s="200"/>
      <c r="K3" s="200"/>
      <c r="L3" s="200" t="str">
        <f>'Summary of Activities'!N6</f>
        <v>RENANTE F. BANGOY</v>
      </c>
      <c r="M3" s="200"/>
      <c r="N3" s="200"/>
      <c r="O3" s="200"/>
      <c r="P3" s="200"/>
      <c r="Q3" s="200"/>
      <c r="R3" s="200" t="str">
        <f>'Summary of Activities'!H6</f>
        <v>2D</v>
      </c>
      <c r="S3" s="200"/>
      <c r="T3" s="203">
        <f>'Summary of Activities'!K2</f>
        <v>43800</v>
      </c>
      <c r="U3" s="200"/>
      <c r="V3" s="200"/>
      <c r="W3" s="204" t="str">
        <f>'Summary of Activities'!O8</f>
        <v>JANUARY 6,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15000</v>
      </c>
      <c r="P6" s="49">
        <v>5</v>
      </c>
      <c r="Q6" s="50">
        <v>15000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147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>
        <v>10000</v>
      </c>
      <c r="J11" s="49"/>
      <c r="K11" s="50">
        <v>10000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149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150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51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>
        <v>10000</v>
      </c>
      <c r="D16" s="49"/>
      <c r="E16" s="50">
        <v>10000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151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152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50</v>
      </c>
      <c r="P21" s="49">
        <v>14</v>
      </c>
      <c r="Q21" s="50">
        <v>10000</v>
      </c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155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10000</v>
      </c>
      <c r="G47" s="218"/>
      <c r="H47" s="217">
        <f>D6+D11+D16+D21+D26+D31+D36+D41</f>
        <v>0</v>
      </c>
      <c r="I47" s="218"/>
      <c r="J47" s="238">
        <f>E6+E11+E16+E21+E26+E31+E36+E41</f>
        <v>10000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10000</v>
      </c>
      <c r="G49" s="218"/>
      <c r="H49" s="217">
        <f>J6+J11+J16+J21+J26+J31+J36+J41</f>
        <v>0</v>
      </c>
      <c r="I49" s="218"/>
      <c r="J49" s="238">
        <f>K6+K11+K16+K21+K26+K31+K36+K41</f>
        <v>10000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15050</v>
      </c>
      <c r="G51" s="218"/>
      <c r="H51" s="217">
        <f>P6+P11+P16+P21+P26+P31+P36+P41</f>
        <v>19</v>
      </c>
      <c r="I51" s="218"/>
      <c r="J51" s="238">
        <f>Q6+Q11+Q16+Q21+Q26+Q31+Q36+Q41</f>
        <v>25000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35050</v>
      </c>
      <c r="G54" s="230"/>
      <c r="H54" s="229">
        <f>SUM(H47:I52)</f>
        <v>19</v>
      </c>
      <c r="I54" s="230"/>
      <c r="J54" s="226">
        <f>SUM(J47:L52)</f>
        <v>45000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SP-Bangoy</cp:lastModifiedBy>
  <cp:lastPrinted>2019-04-23T13:42:22Z</cp:lastPrinted>
  <dcterms:created xsi:type="dcterms:W3CDTF">2013-07-03T03:04:40Z</dcterms:created>
  <dcterms:modified xsi:type="dcterms:W3CDTF">2020-01-06T02:45:09Z</dcterms:modified>
</cp:coreProperties>
</file>